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2" i="1" l="1"/>
  <c r="O12" i="1"/>
  <c r="M12" i="1"/>
  <c r="AE12" i="1"/>
  <c r="AD12" i="1"/>
  <c r="AC12" i="1"/>
  <c r="AB12" i="1"/>
  <c r="AA12" i="1"/>
  <c r="Z12" i="1"/>
  <c r="Y12" i="1"/>
  <c r="I18" i="1" s="1"/>
  <c r="N18" i="1" s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L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O16" i="1"/>
  <c r="O19" i="1" s="1"/>
  <c r="I19" i="1" l="1"/>
  <c r="E19" i="1"/>
  <c r="N12" i="1"/>
  <c r="N16" i="1" s="1"/>
  <c r="G19" i="1"/>
  <c r="F19" i="1"/>
  <c r="K16" i="1"/>
  <c r="N19" i="1"/>
  <c r="K18" i="1"/>
  <c r="L18" i="1"/>
  <c r="L16" i="1"/>
  <c r="H19" i="1"/>
  <c r="M16" i="1"/>
  <c r="D13" i="1"/>
  <c r="M18" i="1"/>
  <c r="M19" i="1" l="1"/>
  <c r="L19" i="1"/>
  <c r="K19" i="1"/>
</calcChain>
</file>

<file path=xl/sharedStrings.xml><?xml version="1.0" encoding="utf-8"?>
<sst xmlns="http://schemas.openxmlformats.org/spreadsheetml/2006/main" count="88" uniqueCount="60">
  <si>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</si>
  <si>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</si>
  <si>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</si>
  <si>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</si>
  <si>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</si>
  <si>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</si>
  <si>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</si>
  <si>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</si>
  <si>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</si>
  <si>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</si>
  <si>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</si>
  <si>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</si>
  <si>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</si>
  <si>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</si>
  <si>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</si>
  <si>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</si>
  <si>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</si>
  <si>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</si>
  <si>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</si>
  <si>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</si>
  <si>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</si>
  <si>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</si>
  <si>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</si>
  <si>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</si>
  <si>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</si>
  <si>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</si>
  <si>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</si>
  <si>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</si>
  <si>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</si>
  <si>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</si>
  <si>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</si>
  <si>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</si>
  <si>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</si>
  <si>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</si>
  <si>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</si>
  <si>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</si>
  <si>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</si>
  <si>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</si>
  <si>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</si>
  <si>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</si>
  <si>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</si>
  <si>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</si>
  <si>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</si>
  <si>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</si>
  <si>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09.05. 2013  Lukko - Roihu  2-0  (6-2, 2-0)</t>
  </si>
  <si>
    <t xml:space="preserve">  19 v   5 kk   2 pv</t>
  </si>
  <si>
    <t>Eeva Partanen</t>
  </si>
  <si>
    <t>17.4.1994   Helsinki</t>
  </si>
  <si>
    <t>Roihu = Roihu, Helsinki  (1957),  kasvattajaseura</t>
  </si>
  <si>
    <t>suomensarja</t>
  </si>
  <si>
    <t>Roihu  2</t>
  </si>
  <si>
    <t xml:space="preserve">  19 v   0 kk 22 pv</t>
  </si>
  <si>
    <t>11.  ottelu</t>
  </si>
  <si>
    <t>17.07. 2013  Roihu - VuVe  0-1  (1-6, 3-3)</t>
  </si>
  <si>
    <t xml:space="preserve">  19 v   3 kk   0 pv</t>
  </si>
  <si>
    <t>02.06. 2013  VuVe - Roihu  2-0  (10-1, 14-2)</t>
  </si>
  <si>
    <t>4.  ottelu</t>
  </si>
  <si>
    <t>11.</t>
  </si>
  <si>
    <t>alemmat pudotuspelit, superpesiskarsinta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</si>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</sst>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42578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0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2009</v>
      </c>
      <c r="C4" s="59"/>
      <c r="D4" s="60" t="s">
        <v>35</v>
      </c>
      <c r="E4" s="59"/>
      <c r="F4" s="62" t="s">
        <v>34</v>
      </c>
      <c r="G4" s="64"/>
      <c r="H4" s="63"/>
      <c r="I4" s="59"/>
      <c r="J4" s="59"/>
      <c r="K4" s="59"/>
      <c r="L4" s="59"/>
      <c r="M4" s="59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2010</v>
      </c>
      <c r="C5" s="59"/>
      <c r="D5" s="60" t="s">
        <v>35</v>
      </c>
      <c r="E5" s="59"/>
      <c r="F5" s="62" t="s">
        <v>34</v>
      </c>
      <c r="G5" s="64"/>
      <c r="H5" s="63"/>
      <c r="I5" s="59"/>
      <c r="J5" s="59"/>
      <c r="K5" s="59"/>
      <c r="L5" s="59"/>
      <c r="M5" s="59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2011</v>
      </c>
      <c r="C6" s="59"/>
      <c r="D6" s="60" t="s">
        <v>35</v>
      </c>
      <c r="E6" s="59"/>
      <c r="F6" s="62" t="s">
        <v>34</v>
      </c>
      <c r="G6" s="64"/>
      <c r="H6" s="63"/>
      <c r="I6" s="59"/>
      <c r="J6" s="59"/>
      <c r="K6" s="59"/>
      <c r="L6" s="59"/>
      <c r="M6" s="59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9">
        <v>2012</v>
      </c>
      <c r="C7" s="59"/>
      <c r="D7" s="60" t="s">
        <v>35</v>
      </c>
      <c r="E7" s="59"/>
      <c r="F7" s="62" t="s">
        <v>34</v>
      </c>
      <c r="G7" s="64"/>
      <c r="H7" s="63"/>
      <c r="I7" s="59"/>
      <c r="J7" s="59"/>
      <c r="K7" s="59"/>
      <c r="L7" s="59"/>
      <c r="M7" s="59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2">
        <v>2013</v>
      </c>
      <c r="C8" s="82"/>
      <c r="D8" s="83" t="s">
        <v>50</v>
      </c>
      <c r="E8" s="82"/>
      <c r="F8" s="84" t="s">
        <v>49</v>
      </c>
      <c r="G8" s="85"/>
      <c r="H8" s="86"/>
      <c r="I8" s="82"/>
      <c r="J8" s="82"/>
      <c r="K8" s="82"/>
      <c r="L8" s="82"/>
      <c r="M8" s="82"/>
      <c r="N8" s="8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2013</v>
      </c>
      <c r="C9" s="27" t="s">
        <v>36</v>
      </c>
      <c r="D9" s="29" t="s">
        <v>35</v>
      </c>
      <c r="E9" s="27">
        <v>18</v>
      </c>
      <c r="F9" s="27">
        <v>0</v>
      </c>
      <c r="G9" s="27">
        <v>1</v>
      </c>
      <c r="H9" s="27">
        <v>10</v>
      </c>
      <c r="I9" s="27">
        <v>50</v>
      </c>
      <c r="J9" s="27">
        <v>28</v>
      </c>
      <c r="K9" s="27">
        <v>20</v>
      </c>
      <c r="L9" s="27">
        <v>1</v>
      </c>
      <c r="M9" s="27">
        <v>1</v>
      </c>
      <c r="N9" s="30">
        <v>0.45900000000000002</v>
      </c>
      <c r="O9" s="37">
        <v>109</v>
      </c>
      <c r="P9" s="27"/>
      <c r="Q9" s="27"/>
      <c r="R9" s="27"/>
      <c r="S9" s="27"/>
      <c r="T9" s="27"/>
      <c r="U9" s="28">
        <v>4</v>
      </c>
      <c r="V9" s="28">
        <v>0</v>
      </c>
      <c r="W9" s="28">
        <v>1</v>
      </c>
      <c r="X9" s="28">
        <v>3</v>
      </c>
      <c r="Y9" s="28">
        <v>17</v>
      </c>
      <c r="Z9" s="27"/>
      <c r="AA9" s="27"/>
      <c r="AB9" s="27"/>
      <c r="AC9" s="27"/>
      <c r="AD9" s="27"/>
      <c r="AE9" s="27"/>
      <c r="AF9" s="49" t="s">
        <v>59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2">
        <v>2014</v>
      </c>
      <c r="C10" s="82"/>
      <c r="D10" s="83" t="s">
        <v>50</v>
      </c>
      <c r="E10" s="82"/>
      <c r="F10" s="84" t="s">
        <v>49</v>
      </c>
      <c r="G10" s="85"/>
      <c r="H10" s="86"/>
      <c r="I10" s="82"/>
      <c r="J10" s="82"/>
      <c r="K10" s="82"/>
      <c r="L10" s="82"/>
      <c r="M10" s="82"/>
      <c r="N10" s="8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2014</v>
      </c>
      <c r="C11" s="27" t="s">
        <v>57</v>
      </c>
      <c r="D11" s="29" t="s">
        <v>35</v>
      </c>
      <c r="E11" s="27">
        <v>22</v>
      </c>
      <c r="F11" s="27">
        <v>0</v>
      </c>
      <c r="G11" s="27">
        <v>0</v>
      </c>
      <c r="H11" s="27">
        <v>4</v>
      </c>
      <c r="I11" s="27">
        <v>36</v>
      </c>
      <c r="J11" s="27">
        <v>26</v>
      </c>
      <c r="K11" s="27">
        <v>9</v>
      </c>
      <c r="L11" s="27">
        <v>1</v>
      </c>
      <c r="M11" s="27">
        <v>0</v>
      </c>
      <c r="N11" s="30">
        <v>0.316</v>
      </c>
      <c r="O11" s="37">
        <v>109</v>
      </c>
      <c r="P11" s="27"/>
      <c r="Q11" s="27"/>
      <c r="R11" s="27"/>
      <c r="S11" s="27"/>
      <c r="T11" s="27"/>
      <c r="U11" s="28">
        <v>7</v>
      </c>
      <c r="V11" s="28">
        <v>0</v>
      </c>
      <c r="W11" s="28">
        <v>0</v>
      </c>
      <c r="X11" s="28">
        <v>2</v>
      </c>
      <c r="Y11" s="28">
        <v>13</v>
      </c>
      <c r="Z11" s="27"/>
      <c r="AA11" s="27"/>
      <c r="AB11" s="27"/>
      <c r="AC11" s="27"/>
      <c r="AD11" s="27"/>
      <c r="AE11" s="27"/>
      <c r="AF11" s="49" t="s">
        <v>58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40</v>
      </c>
      <c r="F12" s="19">
        <f t="shared" si="0"/>
        <v>0</v>
      </c>
      <c r="G12" s="19">
        <f t="shared" si="0"/>
        <v>1</v>
      </c>
      <c r="H12" s="19">
        <f t="shared" si="0"/>
        <v>14</v>
      </c>
      <c r="I12" s="19">
        <f t="shared" si="0"/>
        <v>86</v>
      </c>
      <c r="J12" s="19">
        <f t="shared" si="0"/>
        <v>54</v>
      </c>
      <c r="K12" s="19">
        <f t="shared" si="0"/>
        <v>29</v>
      </c>
      <c r="L12" s="19">
        <f t="shared" si="0"/>
        <v>2</v>
      </c>
      <c r="M12" s="19">
        <f t="shared" si="0"/>
        <v>1</v>
      </c>
      <c r="N12" s="31">
        <f>PRODUCT(I12/O12)</f>
        <v>0.39449541284403672</v>
      </c>
      <c r="O12" s="32">
        <f t="shared" ref="O12:AE12" si="1">SUM(O4:O11)</f>
        <v>218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11</v>
      </c>
      <c r="V12" s="19">
        <f t="shared" si="1"/>
        <v>0</v>
      </c>
      <c r="W12" s="19">
        <f t="shared" si="1"/>
        <v>1</v>
      </c>
      <c r="X12" s="19">
        <f t="shared" si="1"/>
        <v>5</v>
      </c>
      <c r="Y12" s="19">
        <f t="shared" si="1"/>
        <v>30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56.666666666666664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38</v>
      </c>
      <c r="Q15" s="13"/>
      <c r="R15" s="13"/>
      <c r="S15" s="13"/>
      <c r="T15" s="65"/>
      <c r="U15" s="65"/>
      <c r="V15" s="65"/>
      <c r="W15" s="65"/>
      <c r="X15" s="65"/>
      <c r="Y15" s="13"/>
      <c r="Z15" s="13"/>
      <c r="AA15" s="13"/>
      <c r="AB15" s="13"/>
      <c r="AC15" s="13"/>
      <c r="AD15" s="13"/>
      <c r="AE15" s="13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40</v>
      </c>
      <c r="F16" s="27">
        <f>PRODUCT(F12)</f>
        <v>0</v>
      </c>
      <c r="G16" s="27">
        <f>PRODUCT(G12)</f>
        <v>1</v>
      </c>
      <c r="H16" s="27">
        <f>PRODUCT(H12)</f>
        <v>14</v>
      </c>
      <c r="I16" s="27">
        <f>PRODUCT(I12)</f>
        <v>86</v>
      </c>
      <c r="J16" s="1"/>
      <c r="K16" s="43">
        <f>PRODUCT((F16+G16)/E16)</f>
        <v>2.5000000000000001E-2</v>
      </c>
      <c r="L16" s="43">
        <f>PRODUCT(H16/E16)</f>
        <v>0.35</v>
      </c>
      <c r="M16" s="43">
        <f>PRODUCT(I16/E16)</f>
        <v>2.15</v>
      </c>
      <c r="N16" s="30">
        <f>PRODUCT(N12)</f>
        <v>0.39449541284403672</v>
      </c>
      <c r="O16" s="25">
        <f>PRODUCT(O12)</f>
        <v>218</v>
      </c>
      <c r="P16" s="67" t="s">
        <v>39</v>
      </c>
      <c r="Q16" s="68"/>
      <c r="R16" s="68"/>
      <c r="S16" s="69" t="s">
        <v>44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 t="s">
        <v>40</v>
      </c>
      <c r="AE16" s="70"/>
      <c r="AF16" s="71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2" t="s">
        <v>41</v>
      </c>
      <c r="Q17" s="73"/>
      <c r="R17" s="73"/>
      <c r="S17" s="74" t="s">
        <v>53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52</v>
      </c>
      <c r="AE17" s="75"/>
      <c r="AF17" s="76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11</v>
      </c>
      <c r="F18" s="28">
        <f>PRODUCT(V12)</f>
        <v>0</v>
      </c>
      <c r="G18" s="28">
        <f>PRODUCT(W12)</f>
        <v>1</v>
      </c>
      <c r="H18" s="28">
        <f>PRODUCT(X12)</f>
        <v>5</v>
      </c>
      <c r="I18" s="28">
        <f>PRODUCT(Y12)</f>
        <v>30</v>
      </c>
      <c r="J18" s="1"/>
      <c r="K18" s="50">
        <f>PRODUCT((F18+G18)/E18)</f>
        <v>9.0909090909090912E-2</v>
      </c>
      <c r="L18" s="50">
        <f>PRODUCT(H18/E18)</f>
        <v>0.45454545454545453</v>
      </c>
      <c r="M18" s="50">
        <f>PRODUCT(I18/E18)</f>
        <v>2.7272727272727271</v>
      </c>
      <c r="N18" s="51">
        <f>PRODUCT(I18/O18)</f>
        <v>0.54545454545454541</v>
      </c>
      <c r="O18" s="25">
        <v>55</v>
      </c>
      <c r="P18" s="72" t="s">
        <v>42</v>
      </c>
      <c r="Q18" s="73"/>
      <c r="R18" s="73"/>
      <c r="S18" s="74" t="s">
        <v>55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 t="s">
        <v>56</v>
      </c>
      <c r="AE18" s="75"/>
      <c r="AF18" s="76" t="s">
        <v>45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51</v>
      </c>
      <c r="F19" s="19">
        <f>SUM(F16:F18)</f>
        <v>0</v>
      </c>
      <c r="G19" s="19">
        <f>SUM(G16:G18)</f>
        <v>2</v>
      </c>
      <c r="H19" s="19">
        <f>SUM(H16:H18)</f>
        <v>19</v>
      </c>
      <c r="I19" s="19">
        <f>SUM(I16:I18)</f>
        <v>116</v>
      </c>
      <c r="J19" s="1"/>
      <c r="K19" s="55">
        <f>PRODUCT((F19+G19)/E19)</f>
        <v>3.9215686274509803E-2</v>
      </c>
      <c r="L19" s="55">
        <f>PRODUCT(H19/E19)</f>
        <v>0.37254901960784315</v>
      </c>
      <c r="M19" s="55">
        <f>PRODUCT(I19/E19)</f>
        <v>2.2745098039215685</v>
      </c>
      <c r="N19" s="31">
        <f>PRODUCT(I19/O19)</f>
        <v>0.4249084249084249</v>
      </c>
      <c r="O19" s="25">
        <f>SUM(O16:O18)</f>
        <v>273</v>
      </c>
      <c r="P19" s="77" t="s">
        <v>43</v>
      </c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0"/>
      <c r="AE19" s="80"/>
      <c r="AF19" s="8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37</v>
      </c>
      <c r="C21" s="58"/>
      <c r="D21" s="58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58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39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2019-02-14T22:21:58Z</dcterms:modified>
</cp:coreProperties>
</file>